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<sst xmlns="http://schemas.openxmlformats.org/spreadsheetml/2006/main" count="179" uniqueCount="86">
  <si>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</si>
  <si>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</si>
  <si>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</si>
  <si>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</si>
  <si>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</si>
  <si>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</si>
  <si>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</si>
  <si>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</si>
  <si>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</si>
  <si>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</si>
  <si>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</si>
  <si>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</si>
  <si>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</si>
  <si>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</si>
  <si>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</si>
  <si>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</si>
  <si>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</si>
  <si>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</si>
  <si>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</si>
  <si>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</si>
  <si>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</si>
  <si>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</si>
  <si>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</si>
  <si>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</si>
  <si>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</si>
  <si>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</si>
  <si>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</si>
  <si>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</si>
  <si>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</si>
  <si>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</si>
  <si>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</si>
  <si>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</si>
  <si>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</si>
  <si>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</si>
  <si>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</si>
  <si>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</si>
  <si>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</si>
  <si>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</si>
  <si>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</si>
  <si>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</si>
  <si>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</si>
  <si>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</si>
  <si>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</si>
  <si>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</si>
  <si>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</si>
  <si>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</si>
  <si>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</si>
  <si>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</si>
  <si>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</si>
  <si>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</si>
  <si>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</si>
  <si>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</si>
  <si>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</si>
  <si>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</si>
  <si>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</si>
  <si>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</si>
  <si>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</si>
  <si>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</si>
  <si>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</si>
  <si>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</si>
  <si>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</si>
  <si>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</si>
  <si>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</si>
  <si>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</si>
  <si>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</si>
  <si>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</si>
  <si>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</si>
  <si>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</si>
  <si>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</si>
  <si>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</si>
  <si>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</si>
  <si>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</si>
  <si>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</si>
  <si>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</si>
  <si>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</si>
  <si>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</si>
  <si>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</si>
  <si>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</si>
  <si>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</si>
  <si>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</si>
  <si>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</si>
  <si>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30.04.2014 р.</t>
  </si>
  <si>
    <r>
      <t xml:space="preserve">станом на 30.04.2014р.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</si>
  <si>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</si>
  <si>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30.04.2014</t>
    </r>
    <r>
      <rPr>
        <sz val="10"/>
        <rFont val="Times New Roman"/>
        <family val="1"/>
      </rPr>
      <t xml:space="preserve"> (тис.грн.)</t>
    </r>
  </si>
  <si>
    <t>Зміни до розпису станом на 30.04.2014р.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</si>
</sst>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679332"/>
        <c:axId val="47459477"/>
      </c:lineChart>
      <c:catAx>
        <c:axId val="10679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59477"/>
        <c:crosses val="autoZero"/>
        <c:auto val="0"/>
        <c:lblOffset val="100"/>
        <c:tickLblSkip val="1"/>
        <c:noMultiLvlLbl val="0"/>
      </c:catAx>
      <c:valAx>
        <c:axId val="4745947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7933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346946"/>
        <c:axId val="33292795"/>
      </c:lineChart>
      <c:catAx>
        <c:axId val="93469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92795"/>
        <c:crosses val="autoZero"/>
        <c:auto val="0"/>
        <c:lblOffset val="100"/>
        <c:tickLblSkip val="1"/>
        <c:noMultiLvlLbl val="0"/>
      </c:catAx>
      <c:valAx>
        <c:axId val="3329279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469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594576"/>
        <c:axId val="66636177"/>
      </c:lineChart>
      <c:catAx>
        <c:axId val="175945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36177"/>
        <c:crosses val="autoZero"/>
        <c:auto val="0"/>
        <c:lblOffset val="100"/>
        <c:tickLblSkip val="1"/>
        <c:noMultiLvlLbl val="0"/>
      </c:catAx>
      <c:valAx>
        <c:axId val="6663617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945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квітень!$J$4:$J$23</c:f>
              <c:numCache>
                <c:ptCount val="20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  <c:pt idx="16">
                  <c:v>1232.1</c:v>
                </c:pt>
                <c:pt idx="17">
                  <c:v>930.1</c:v>
                </c:pt>
                <c:pt idx="18">
                  <c:v>1923.2</c:v>
                </c:pt>
                <c:pt idx="19">
                  <c:v>5440.9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1751.5469999999998</c:v>
                </c:pt>
                <c:pt idx="1">
                  <c:v>1751.5</c:v>
                </c:pt>
                <c:pt idx="2">
                  <c:v>1751.5</c:v>
                </c:pt>
                <c:pt idx="3">
                  <c:v>1751.5</c:v>
                </c:pt>
                <c:pt idx="4">
                  <c:v>1751.5</c:v>
                </c:pt>
                <c:pt idx="5">
                  <c:v>1751.5</c:v>
                </c:pt>
                <c:pt idx="6">
                  <c:v>1751.5</c:v>
                </c:pt>
                <c:pt idx="7">
                  <c:v>1751.5</c:v>
                </c:pt>
                <c:pt idx="8">
                  <c:v>1751.5</c:v>
                </c:pt>
                <c:pt idx="9">
                  <c:v>1751.5</c:v>
                </c:pt>
                <c:pt idx="10">
                  <c:v>1751.5</c:v>
                </c:pt>
                <c:pt idx="11">
                  <c:v>1751.5</c:v>
                </c:pt>
                <c:pt idx="12">
                  <c:v>1751.5</c:v>
                </c:pt>
                <c:pt idx="13">
                  <c:v>1751.5</c:v>
                </c:pt>
                <c:pt idx="14">
                  <c:v>1751.5</c:v>
                </c:pt>
                <c:pt idx="15">
                  <c:v>1751.5</c:v>
                </c:pt>
                <c:pt idx="16">
                  <c:v>1751.5</c:v>
                </c:pt>
                <c:pt idx="17">
                  <c:v>1751.5</c:v>
                </c:pt>
                <c:pt idx="18">
                  <c:v>1751.5</c:v>
                </c:pt>
                <c:pt idx="19">
                  <c:v>1751.5</c:v>
                </c:pt>
                <c:pt idx="20">
                  <c:v>1751.5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38274958"/>
        <c:axId val="53071063"/>
      </c:lineChart>
      <c:catAx>
        <c:axId val="382749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71063"/>
        <c:crosses val="autoZero"/>
        <c:auto val="0"/>
        <c:lblOffset val="100"/>
        <c:tickLblSkip val="1"/>
        <c:noMultiLvlLbl val="0"/>
      </c:catAx>
      <c:valAx>
        <c:axId val="530710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749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125703.2</c:v>
                </c:pt>
                <c:pt idx="1">
                  <c:v>25270.59</c:v>
                </c:pt>
                <c:pt idx="2">
                  <c:v>999.6</c:v>
                </c:pt>
                <c:pt idx="3">
                  <c:v>294.5</c:v>
                </c:pt>
                <c:pt idx="4">
                  <c:v>2238.1</c:v>
                </c:pt>
                <c:pt idx="5">
                  <c:v>2381.5</c:v>
                </c:pt>
                <c:pt idx="6">
                  <c:v>900</c:v>
                </c:pt>
                <c:pt idx="7">
                  <c:v>890.3000000000393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114063.49</c:v>
                </c:pt>
                <c:pt idx="1">
                  <c:v>24527.24</c:v>
                </c:pt>
                <c:pt idx="2">
                  <c:v>841.44</c:v>
                </c:pt>
                <c:pt idx="3">
                  <c:v>275.45</c:v>
                </c:pt>
                <c:pt idx="4">
                  <c:v>2163.12</c:v>
                </c:pt>
                <c:pt idx="5">
                  <c:v>2382.53</c:v>
                </c:pt>
                <c:pt idx="6">
                  <c:v>932.9</c:v>
                </c:pt>
                <c:pt idx="7">
                  <c:v>579.1600000000091</c:v>
                </c:pt>
              </c:numCache>
            </c:numRef>
          </c:val>
          <c:shape val="box"/>
        </c:ser>
        <c:shape val="box"/>
        <c:axId val="16109372"/>
        <c:axId val="43147597"/>
      </c:bar3DChart>
      <c:catAx>
        <c:axId val="16109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147597"/>
        <c:crosses val="autoZero"/>
        <c:auto val="1"/>
        <c:lblOffset val="100"/>
        <c:tickLblSkip val="1"/>
        <c:noMultiLvlLbl val="0"/>
      </c:catAx>
      <c:valAx>
        <c:axId val="43147597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09372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1480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1487.49</c:v>
                </c:pt>
              </c:numCache>
            </c:numRef>
          </c:val>
        </c:ser>
        <c:axId val="14757722"/>
        <c:axId val="27805811"/>
      </c:barChart>
      <c:catAx>
        <c:axId val="1475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5811"/>
        <c:crosses val="autoZero"/>
        <c:auto val="1"/>
        <c:lblOffset val="100"/>
        <c:tickLblSkip val="1"/>
        <c:noMultiLvlLbl val="0"/>
      </c:catAx>
      <c:valAx>
        <c:axId val="27805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57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1441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1435</c:v>
                </c:pt>
              </c:numCache>
            </c:numRef>
          </c:val>
        </c:ser>
        <c:axId val="18432872"/>
        <c:axId val="50663369"/>
      </c:barChart>
      <c:catAx>
        <c:axId val="18432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63369"/>
        <c:crosses val="autoZero"/>
        <c:auto val="1"/>
        <c:lblOffset val="100"/>
        <c:tickLblSkip val="1"/>
        <c:noMultiLvlLbl val="0"/>
      </c:catAx>
      <c:valAx>
        <c:axId val="50663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32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25112.6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26124.64</c:v>
                </c:pt>
              </c:numCache>
            </c:numRef>
          </c:val>
        </c:ser>
        <c:axId val="3457766"/>
        <c:axId val="9597135"/>
      </c:barChart>
      <c:catAx>
        <c:axId val="3457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7135"/>
        <c:crosses val="autoZero"/>
        <c:auto val="1"/>
        <c:lblOffset val="100"/>
        <c:tickLblSkip val="1"/>
        <c:noMultiLvlLbl val="0"/>
      </c:catAx>
      <c:valAx>
        <c:axId val="9597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158 677,8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145 765,3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-5 570,9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40 601,7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-12 912,5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125703.2</v>
          </cell>
          <cell r="F10">
            <v>114063.49</v>
          </cell>
        </row>
        <row r="19">
          <cell r="E19">
            <v>999.6</v>
          </cell>
          <cell r="F19">
            <v>841.44</v>
          </cell>
        </row>
        <row r="33">
          <cell r="E33">
            <v>25270.59</v>
          </cell>
          <cell r="F33">
            <v>24527.24</v>
          </cell>
        </row>
        <row r="56">
          <cell r="E56">
            <v>2238.1</v>
          </cell>
          <cell r="F56">
            <v>2163.12</v>
          </cell>
        </row>
        <row r="95">
          <cell r="E95">
            <v>2381.5</v>
          </cell>
          <cell r="F95">
            <v>2382.53</v>
          </cell>
        </row>
        <row r="96">
          <cell r="E96">
            <v>294.5</v>
          </cell>
          <cell r="F96">
            <v>275.45</v>
          </cell>
        </row>
        <row r="106">
          <cell r="E106">
            <v>158677.79000000004</v>
          </cell>
          <cell r="F106">
            <v>145765.33000000002</v>
          </cell>
        </row>
        <row r="118">
          <cell r="E118">
            <v>106.5</v>
          </cell>
          <cell r="F118">
            <v>126.93</v>
          </cell>
        </row>
        <row r="119">
          <cell r="E119">
            <v>25112.6</v>
          </cell>
          <cell r="F119">
            <v>26124.64</v>
          </cell>
        </row>
        <row r="120">
          <cell r="E120">
            <v>1441</v>
          </cell>
          <cell r="F120">
            <v>1435</v>
          </cell>
        </row>
        <row r="121">
          <cell r="E121">
            <v>1480</v>
          </cell>
          <cell r="F121">
            <v>1487.49</v>
          </cell>
        </row>
        <row r="122">
          <cell r="E122">
            <v>483.27</v>
          </cell>
          <cell r="F122">
            <v>562.53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122798.60425</v>
          </cell>
          <cell r="I142">
            <v>108973.38229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80</v>
      </c>
      <c r="O1" s="104"/>
      <c r="P1" s="104"/>
      <c r="Q1" s="104"/>
      <c r="R1" s="104"/>
      <c r="S1" s="105"/>
    </row>
    <row r="2" spans="1:19" ht="16.5" thickBot="1">
      <c r="A2" s="106" t="s">
        <v>81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82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AVERAGE(J4:J23)</f>
        <v>1751.5469999999998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1751.5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1751.5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1751.5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1751.5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1751.5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1751.5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1751.5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1751.5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1751.5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1751.5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1751.5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1751.5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1751.5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1751.5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1751.5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1751.5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2.1000000000000103</v>
      </c>
      <c r="J21" s="42">
        <v>930.1</v>
      </c>
      <c r="K21" s="42">
        <v>1500</v>
      </c>
      <c r="L21" s="4">
        <f t="shared" si="1"/>
        <v>0.6200666666666667</v>
      </c>
      <c r="M21" s="2">
        <v>1751.5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1751.5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1751.5</v>
      </c>
      <c r="N23" s="47">
        <v>14.2</v>
      </c>
      <c r="O23" s="53">
        <v>0</v>
      </c>
      <c r="P23" s="54">
        <v>247.8</v>
      </c>
      <c r="Q23" s="49">
        <v>7.8</v>
      </c>
      <c r="R23" s="46">
        <v>11.1</v>
      </c>
      <c r="S23" s="35">
        <f t="shared" si="2"/>
        <v>280.90000000000003</v>
      </c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1751.5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28016.9</v>
      </c>
      <c r="C25" s="43">
        <f t="shared" si="3"/>
        <v>5438</v>
      </c>
      <c r="D25" s="43">
        <f t="shared" si="3"/>
        <v>25.799999999999997</v>
      </c>
      <c r="E25" s="14">
        <f t="shared" si="3"/>
        <v>76.60000000000001</v>
      </c>
      <c r="F25" s="14">
        <f t="shared" si="3"/>
        <v>509.40000000000003</v>
      </c>
      <c r="G25" s="14">
        <f t="shared" si="3"/>
        <v>655.0500000000001</v>
      </c>
      <c r="H25" s="14">
        <f t="shared" si="3"/>
        <v>220.9</v>
      </c>
      <c r="I25" s="43">
        <f t="shared" si="3"/>
        <v>88.28999999999931</v>
      </c>
      <c r="J25" s="43">
        <f t="shared" si="3"/>
        <v>35030.939999999995</v>
      </c>
      <c r="K25" s="43">
        <f t="shared" si="3"/>
        <v>39936.6</v>
      </c>
      <c r="L25" s="15">
        <f t="shared" si="1"/>
        <v>0.877163804630339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6429.6</v>
      </c>
      <c r="Q25" s="93">
        <f>SUM(Q4:Q24)</f>
        <v>98.6</v>
      </c>
      <c r="R25" s="93">
        <f>SUM(R4:R24)</f>
        <v>25.5</v>
      </c>
      <c r="S25" s="93">
        <f>N25+O25+Q25+P25+R25</f>
        <v>7813.6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41759</v>
      </c>
      <c r="O30" s="116">
        <f>'[1]квітень'!$D$142</f>
        <v>122798.60425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108973.38229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41759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84</v>
      </c>
      <c r="P28" s="135"/>
    </row>
    <row r="29" spans="1:16" ht="45">
      <c r="A29" s="127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квітень!O40</f>
        <v>0</v>
      </c>
      <c r="B30" s="73">
        <f>'[1]квітень'!$E$118</f>
        <v>106.5</v>
      </c>
      <c r="C30" s="73">
        <f>'[1]квітень'!$F$118</f>
        <v>126.93</v>
      </c>
      <c r="D30" s="74">
        <f>'[1]квітень'!$E$121</f>
        <v>1480</v>
      </c>
      <c r="E30" s="74">
        <f>'[1]квітень'!$F$121</f>
        <v>1487.49</v>
      </c>
      <c r="F30" s="75">
        <f>'[1]квітень'!$E$120</f>
        <v>1441</v>
      </c>
      <c r="G30" s="76">
        <f>'[1]квітень'!$F$120</f>
        <v>1435</v>
      </c>
      <c r="H30" s="76">
        <f>'[1]квітень'!$E$119</f>
        <v>25112.6</v>
      </c>
      <c r="I30" s="76">
        <f>'[1]квітень'!$F$119</f>
        <v>26124.64</v>
      </c>
      <c r="J30" s="76">
        <f>'[1]квітень'!$E$122</f>
        <v>483.27</v>
      </c>
      <c r="K30" s="96">
        <f>'[1]квітень'!$F$122</f>
        <v>562.53</v>
      </c>
      <c r="L30" s="97">
        <f>H30+F30+D30+J30+B30</f>
        <v>28623.37</v>
      </c>
      <c r="M30" s="77">
        <f>I30+G30+E30+K30+C30</f>
        <v>29736.59</v>
      </c>
      <c r="N30" s="78">
        <f>M30-L30</f>
        <v>1113.2200000000012</v>
      </c>
      <c r="O30" s="136">
        <f>квітень!O30</f>
        <v>122798.60425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108973.38229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125703.2</v>
      </c>
      <c r="C47" s="40">
        <f>'[1]квітень'!$F$10</f>
        <v>114063.49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24527.24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999.6</v>
      </c>
      <c r="C49" s="17">
        <f>'[1]квітень'!$F$19</f>
        <v>841.44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275.45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2163.12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2381.5</v>
      </c>
      <c r="C52" s="17">
        <f>'[1]квітень'!$F$95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932.9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890.3000000000393</v>
      </c>
      <c r="C54" s="17">
        <f>C55-C47-C48-C49-C50-C51-C52-C53</f>
        <v>579.1600000000091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158677.79000000004</v>
      </c>
      <c r="C55" s="12">
        <f>'[1]квітень'!$F$106</f>
        <v>145765.33000000002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D25" sqref="D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2014-04-30T09:42:50Z</dcterms:modified>
  <cp:category/>
  <cp:version/>
  <cp:contentType/>
  <cp:contentStatus/>
</cp:coreProperties>
</file>